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0490" windowHeight="7335"/>
  </bookViews>
  <sheets>
    <sheet name="Sheet1" sheetId="1" r:id="rId1"/>
    <sheet name="Sheet2" sheetId="2" r:id="rId2"/>
    <sheet name="Sheet3" sheetId="3" r:id="rId3"/>
  </sheets>
  <externalReferences>
    <externalReference r:id="rId4"/>
  </externalReferences>
  <definedNames>
    <definedName name="_xlnm.Print_Titles" localSheetId="0">Sheet1!$1:$4</definedName>
  </definedNames>
  <calcPr calcId="125725"/>
</workbook>
</file>

<file path=xl/calcChain.xml><?xml version="1.0" encoding="utf-8"?>
<calcChain xmlns="http://schemas.openxmlformats.org/spreadsheetml/2006/main">
  <c r="G28" i="1"/>
  <c r="M27"/>
  <c r="M26"/>
  <c r="M25"/>
  <c r="M24"/>
  <c r="M23"/>
  <c r="M22"/>
  <c r="M21"/>
  <c r="M20"/>
  <c r="M19"/>
  <c r="M18"/>
  <c r="M17"/>
  <c r="M16"/>
  <c r="M15"/>
  <c r="M14"/>
  <c r="M13"/>
  <c r="M12"/>
  <c r="M11"/>
  <c r="M10"/>
  <c r="M9"/>
  <c r="M8"/>
  <c r="M7"/>
  <c r="M6"/>
  <c r="M5"/>
</calcChain>
</file>

<file path=xl/sharedStrings.xml><?xml version="1.0" encoding="utf-8"?>
<sst xmlns="http://schemas.openxmlformats.org/spreadsheetml/2006/main" count="224" uniqueCount="85">
  <si>
    <t>附件1</t>
  </si>
  <si>
    <t xml:space="preserve">2019年无锡市梁溪区卫健委下属医疗卫生事业单位公开招聘工作人员岗位简介表                    </t>
  </si>
  <si>
    <t>序号</t>
  </si>
  <si>
    <t>主管部门</t>
  </si>
  <si>
    <t>招聘单位名称</t>
  </si>
  <si>
    <t>招聘岗位</t>
  </si>
  <si>
    <t>招聘人数</t>
  </si>
  <si>
    <t>招聘条件</t>
  </si>
  <si>
    <t>备注</t>
  </si>
  <si>
    <t>考核科目</t>
  </si>
  <si>
    <t>专业代码</t>
  </si>
  <si>
    <t>岗位  名称</t>
  </si>
  <si>
    <t>岗位代码</t>
  </si>
  <si>
    <t>岗位类别</t>
  </si>
  <si>
    <t>学历</t>
  </si>
  <si>
    <t>专业</t>
  </si>
  <si>
    <t>其他条件</t>
  </si>
  <si>
    <t>无锡市梁溪区卫生健康委员会</t>
  </si>
  <si>
    <t>无锡市第八人民医院</t>
  </si>
  <si>
    <t>康复治疗技师</t>
  </si>
  <si>
    <t>专技</t>
  </si>
  <si>
    <t>本科及以上</t>
  </si>
  <si>
    <t>康复治疗学</t>
  </si>
  <si>
    <r>
      <rPr>
        <sz val="10"/>
        <rFont val="宋体"/>
        <family val="3"/>
        <charset val="134"/>
      </rPr>
      <t>取得相应学位和康复医学治疗技术中级卫生专业技术资格，具备二甲及以上医院工作经历。</t>
    </r>
  </si>
  <si>
    <t>普通类</t>
  </si>
  <si>
    <t>康复医学</t>
  </si>
  <si>
    <t>临床护理</t>
  </si>
  <si>
    <t>护理学</t>
  </si>
  <si>
    <t>取得护士执业资格，取得中级及以上卫生专业技术资格，具备二甲及以上医院工作经历。</t>
  </si>
  <si>
    <t>护理学（本科）</t>
  </si>
  <si>
    <t>无锡市康复医院</t>
  </si>
  <si>
    <t>专技　</t>
  </si>
  <si>
    <t>1、全日制学历应届毕业生，取得相应学位；                           2、或取得初级及以上卫生专业技术资格证书，具备二级及以上医院康复治疗师工作经历。</t>
  </si>
  <si>
    <t>取得中级及以上卫生专业技术资格证书，具备二级及以上医院康复治疗师工作经历。</t>
  </si>
  <si>
    <t>重症医学科护理</t>
  </si>
  <si>
    <t>取得护士执业资格，取得中级及以上卫生专业技术资格，具备二级及以上医院重症医学科护理工作经历。</t>
  </si>
  <si>
    <t>护理</t>
  </si>
  <si>
    <t>取得护士执业资格，取得中级及以上卫生专业技术资格，具备二级及以上医院护理工作经历。</t>
  </si>
  <si>
    <t>无锡市梁溪区疾病预防控制中心</t>
  </si>
  <si>
    <t>疾病控制</t>
  </si>
  <si>
    <t>预防医学</t>
  </si>
  <si>
    <t>全日制学历，应届毕业生，取得相应学位。</t>
  </si>
  <si>
    <t>检验师</t>
  </si>
  <si>
    <t>卫生检验与检疫、医学检验或医学检验技术</t>
  </si>
  <si>
    <t>全日制学历，应届毕业生，取得相应学位。从事男性样本采集工作，适宜男性。</t>
  </si>
  <si>
    <t>医学检验</t>
  </si>
  <si>
    <t>研究生及以上</t>
  </si>
  <si>
    <t>流行病与卫生统计学、劳动卫生与环境卫生学</t>
  </si>
  <si>
    <r>
      <rPr>
        <sz val="10"/>
        <rFont val="宋体"/>
        <family val="3"/>
        <charset val="134"/>
        <scheme val="minor"/>
      </rPr>
      <t>全日制学历，</t>
    </r>
    <r>
      <rPr>
        <sz val="10"/>
        <rFont val="宋体"/>
        <family val="3"/>
        <charset val="134"/>
        <scheme val="minor"/>
      </rPr>
      <t>应届毕业生，取得相应学位。</t>
    </r>
  </si>
  <si>
    <t>疾病控制（消杀）</t>
  </si>
  <si>
    <r>
      <rPr>
        <sz val="10"/>
        <rFont val="宋体"/>
        <family val="3"/>
        <charset val="134"/>
        <scheme val="minor"/>
      </rPr>
      <t xml:space="preserve">全日制学历，取得相应学位，负重40公斤以上，适宜男性。                                              1、应届毕业生； </t>
    </r>
    <r>
      <rPr>
        <sz val="10"/>
        <rFont val="宋体"/>
        <family val="3"/>
        <charset val="134"/>
      </rPr>
      <t xml:space="preserve">                                    2、或有疾病预防控制工作经历。</t>
    </r>
  </si>
  <si>
    <t>无锡市梁溪区广益街道社区卫生服务中心</t>
  </si>
  <si>
    <t>大专及以上</t>
  </si>
  <si>
    <t xml:space="preserve">取得护士执业资格；具备3年及以上护理工作经历。                                                   </t>
  </si>
  <si>
    <t>护理学（专科）</t>
  </si>
  <si>
    <t>公卫医师</t>
  </si>
  <si>
    <t>公共卫生或预防医学</t>
  </si>
  <si>
    <t xml:space="preserve">取得公共卫生类别执业医师资格，具有初级卫生专业技术资格。 </t>
  </si>
  <si>
    <t>无锡市梁溪区崇安寺街道社区卫生服务中心</t>
  </si>
  <si>
    <t>药师</t>
  </si>
  <si>
    <t>药学</t>
  </si>
  <si>
    <t>1、取得初级师及以上相应卫生专业技术资格，具备3年及以上相关工作经历。                                                               2、或全日制本科及以上应届毕业生。</t>
  </si>
  <si>
    <t>无锡市梁溪区广瑞通江街道社区卫生服务中心</t>
  </si>
  <si>
    <t>医学检验或医学检验技术</t>
  </si>
  <si>
    <t>全日制学历并取得相应学位，取得中级卫生专业技术资格。</t>
  </si>
  <si>
    <t>无锡市梁溪区上马墩街道社区卫生服务中心</t>
  </si>
  <si>
    <t>1、取得公共卫生类别执业医师资格;                                   
2、或全日制本科及以上应届毕业生。</t>
  </si>
  <si>
    <t>无锡市梁溪区卫生健康委</t>
  </si>
  <si>
    <t>无锡市梁溪区江海街道社区卫生服务中心</t>
  </si>
  <si>
    <t>取得护士执业资格,取得初级师或中级卫生专业技术资格,具备3年及以上护理工作经历。</t>
  </si>
  <si>
    <t>无锡市梁溪区南禅寺街道社区卫生服务中心</t>
  </si>
  <si>
    <t>1.具有初级师及以上卫生专业技术资格,有3年及以上相关工作经验。                                                  2、或全日制本科及以上应届毕业生。</t>
  </si>
  <si>
    <t>中医师</t>
  </si>
  <si>
    <t>中医学或中西医临床医学或中西医结合临床</t>
  </si>
  <si>
    <t>1、取得中医类别执业医师资格（执业范围：中医专业或中西医结合专业）；                                 2、或全日制本科及以上应届毕业生并取得相关学位。</t>
  </si>
  <si>
    <t>中医学</t>
  </si>
  <si>
    <t>无锡市梁溪区扬名街道社区卫生服务中心</t>
  </si>
  <si>
    <t>取得护士执业资格，取得初级及以上卫生专业技术资格,具有3年及以上护理工作经验。</t>
  </si>
  <si>
    <t>无锡市梁溪区黄巷街道社区卫生服务中心</t>
  </si>
  <si>
    <t>取得护士执业资格,取得初级师卫生专业技术资格,具备3年及以上护理工作经历。</t>
  </si>
  <si>
    <t>无锡市梁溪区山北街道社区卫生服务中心</t>
  </si>
  <si>
    <t>1、取得相应学位和公共卫生类别执业医师资格；                                   2、或应届全日制本科毕业生并取得相应学位。</t>
  </si>
  <si>
    <t>无锡市梁溪区惠山街道社区卫生服务中心</t>
  </si>
  <si>
    <t>取得初级及以上相应卫生专业技术资格，具有3年及以上相关工作经历。</t>
  </si>
  <si>
    <t>1、取得初级及以上相应卫生专业技术资格，具有3年及以上相关工作经历；                                               2、或全日制本科及以上应届毕业生。</t>
  </si>
</sst>
</file>

<file path=xl/styles.xml><?xml version="1.0" encoding="utf-8"?>
<styleSheet xmlns="http://schemas.openxmlformats.org/spreadsheetml/2006/main">
  <fonts count="12">
    <font>
      <sz val="11"/>
      <color theme="1"/>
      <name val="宋体"/>
      <charset val="134"/>
      <scheme val="minor"/>
    </font>
    <font>
      <sz val="11"/>
      <name val="宋体"/>
      <charset val="134"/>
      <scheme val="minor"/>
    </font>
    <font>
      <sz val="10"/>
      <name val="宋体"/>
      <charset val="134"/>
      <scheme val="minor"/>
    </font>
    <font>
      <sz val="12"/>
      <name val="楷体_GB2312"/>
      <charset val="134"/>
    </font>
    <font>
      <sz val="11"/>
      <name val="宋体"/>
      <family val="3"/>
      <charset val="134"/>
    </font>
    <font>
      <sz val="18"/>
      <name val="方正小标宋简体"/>
      <family val="4"/>
      <charset val="134"/>
    </font>
    <font>
      <b/>
      <sz val="10"/>
      <name val="宋体"/>
      <family val="3"/>
      <charset val="134"/>
      <scheme val="minor"/>
    </font>
    <font>
      <sz val="10"/>
      <name val="宋体"/>
      <family val="3"/>
      <charset val="134"/>
    </font>
    <font>
      <sz val="11"/>
      <color indexed="8"/>
      <name val="宋体"/>
      <family val="3"/>
      <charset val="134"/>
    </font>
    <font>
      <sz val="12"/>
      <name val="宋体"/>
      <family val="3"/>
      <charset val="134"/>
    </font>
    <font>
      <sz val="10"/>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6">
    <xf numFmtId="0" fontId="0" fillId="0" borderId="0">
      <alignment vertical="center"/>
    </xf>
    <xf numFmtId="0" fontId="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cellStyleXfs>
  <cellXfs count="25">
    <xf numFmtId="0" fontId="0" fillId="0" borderId="0" xfId="0">
      <alignment vertical="center"/>
    </xf>
    <xf numFmtId="0" fontId="1" fillId="2" borderId="0" xfId="0" applyFont="1" applyFill="1" applyAlignment="1">
      <alignment horizontal="center" vertical="center"/>
    </xf>
    <xf numFmtId="0" fontId="2" fillId="2" borderId="0" xfId="0" applyFont="1" applyFill="1">
      <alignment vertical="center"/>
    </xf>
    <xf numFmtId="0" fontId="1" fillId="2" borderId="0" xfId="0" applyFont="1" applyFill="1">
      <alignment vertical="center"/>
    </xf>
    <xf numFmtId="0" fontId="4" fillId="2" borderId="0" xfId="0" applyFont="1" applyFill="1">
      <alignment vertical="center"/>
    </xf>
    <xf numFmtId="0" fontId="4" fillId="2" borderId="0" xfId="0" applyFont="1" applyFill="1" applyAlignment="1">
      <alignment horizontal="center" vertical="center"/>
    </xf>
    <xf numFmtId="0" fontId="6" fillId="2" borderId="2" xfId="0" applyFont="1" applyFill="1" applyBorder="1" applyAlignment="1">
      <alignment horizontal="center" vertical="center" wrapText="1"/>
    </xf>
    <xf numFmtId="0" fontId="7" fillId="2" borderId="2" xfId="0" applyFont="1" applyFill="1" applyBorder="1">
      <alignment vertical="center"/>
    </xf>
    <xf numFmtId="0" fontId="2" fillId="2" borderId="2" xfId="0" applyFont="1" applyFill="1" applyBorder="1" applyAlignment="1">
      <alignment vertical="center" wrapText="1"/>
    </xf>
    <xf numFmtId="0" fontId="2" fillId="2" borderId="2" xfId="2" applyFont="1" applyFill="1" applyBorder="1" applyAlignment="1">
      <alignment vertical="center" wrapText="1"/>
    </xf>
    <xf numFmtId="0" fontId="2" fillId="2" borderId="2" xfId="4" applyFont="1" applyFill="1" applyBorder="1" applyAlignment="1">
      <alignment horizontal="center" vertical="center" wrapText="1"/>
    </xf>
    <xf numFmtId="0" fontId="2" fillId="2" borderId="2" xfId="3" applyFont="1" applyFill="1" applyBorder="1" applyAlignment="1">
      <alignment horizontal="center" vertical="center" wrapText="1"/>
    </xf>
    <xf numFmtId="0" fontId="4" fillId="2" borderId="0" xfId="0" applyFont="1" applyFill="1" applyAlignment="1">
      <alignment horizontal="left" vertical="center"/>
    </xf>
    <xf numFmtId="0" fontId="4" fillId="2" borderId="0" xfId="0" applyFont="1" applyFill="1" applyAlignment="1">
      <alignment horizontal="center"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lignment vertical="center"/>
    </xf>
    <xf numFmtId="0" fontId="3" fillId="2" borderId="0" xfId="0" applyFont="1" applyFill="1" applyAlignment="1">
      <alignment horizontal="left" vertical="center"/>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cellXfs>
  <cellStyles count="6">
    <cellStyle name="常规" xfId="0" builtinId="0"/>
    <cellStyle name="常规 12" xfId="1"/>
    <cellStyle name="常规 2 11 2" xfId="4"/>
    <cellStyle name="常规 2 2" xfId="3"/>
    <cellStyle name="常规 9 3" xfId="5"/>
    <cellStyle name="常规_事业单位公开招聘人员计划核准表及岗位简介表（2016） 2" xfId="2"/>
  </cellStyles>
  <dxfs count="0"/>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19&#24180;&#20844;&#24320;&#25307;&#32856;/04-&#32771;&#21069;&#24037;&#20316;/01-&#21629;&#39064;&#22996;&#25176;/2019&#24180;&#25307;&#32856;&#32771;&#35797;&#24320;&#32771;&#19987;&#1999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开考专业"/>
    </sheetNames>
    <sheetDataSet>
      <sheetData sheetId="0">
        <row r="4">
          <cell r="B4" t="str">
            <v>临床医学</v>
          </cell>
          <cell r="C4">
            <v>601</v>
          </cell>
        </row>
        <row r="5">
          <cell r="B5" t="str">
            <v>口腔医学</v>
          </cell>
          <cell r="C5">
            <v>603</v>
          </cell>
        </row>
        <row r="6">
          <cell r="B6" t="str">
            <v>内科学</v>
          </cell>
          <cell r="C6">
            <v>604</v>
          </cell>
        </row>
        <row r="7">
          <cell r="B7" t="str">
            <v>外科学</v>
          </cell>
          <cell r="C7">
            <v>605</v>
          </cell>
        </row>
        <row r="8">
          <cell r="B8" t="str">
            <v>妇产科学</v>
          </cell>
          <cell r="C8">
            <v>606</v>
          </cell>
        </row>
        <row r="9">
          <cell r="B9" t="str">
            <v>儿科学</v>
          </cell>
          <cell r="C9">
            <v>607</v>
          </cell>
        </row>
        <row r="10">
          <cell r="B10" t="str">
            <v>眼科学</v>
          </cell>
          <cell r="C10">
            <v>608</v>
          </cell>
        </row>
        <row r="11">
          <cell r="B11" t="str">
            <v>耳鼻喉科学</v>
          </cell>
          <cell r="C11">
            <v>609</v>
          </cell>
        </row>
        <row r="12">
          <cell r="B12" t="str">
            <v>麻醉学</v>
          </cell>
          <cell r="C12">
            <v>614</v>
          </cell>
        </row>
        <row r="13">
          <cell r="B13" t="str">
            <v>医学影像学</v>
          </cell>
          <cell r="C13">
            <v>635</v>
          </cell>
        </row>
        <row r="14">
          <cell r="B14" t="str">
            <v>康复医学</v>
          </cell>
          <cell r="C14">
            <v>638</v>
          </cell>
        </row>
        <row r="15">
          <cell r="B15" t="str">
            <v>病理学</v>
          </cell>
          <cell r="C15">
            <v>639</v>
          </cell>
        </row>
        <row r="16">
          <cell r="B16" t="str">
            <v>医学检验</v>
          </cell>
          <cell r="C16">
            <v>640</v>
          </cell>
        </row>
        <row r="17">
          <cell r="B17" t="str">
            <v>中医学</v>
          </cell>
          <cell r="C17">
            <v>671</v>
          </cell>
        </row>
        <row r="18">
          <cell r="B18" t="str">
            <v>针灸推拿学</v>
          </cell>
          <cell r="C18">
            <v>680</v>
          </cell>
        </row>
        <row r="19">
          <cell r="B19" t="str">
            <v>药学</v>
          </cell>
          <cell r="C19">
            <v>711</v>
          </cell>
        </row>
        <row r="20">
          <cell r="B20" t="str">
            <v>中药学</v>
          </cell>
          <cell r="C20">
            <v>712</v>
          </cell>
        </row>
        <row r="21">
          <cell r="B21" t="str">
            <v>护理学（本科）</v>
          </cell>
          <cell r="C21">
            <v>721</v>
          </cell>
        </row>
        <row r="22">
          <cell r="B22" t="str">
            <v>护理学（专科）</v>
          </cell>
          <cell r="C22">
            <v>722</v>
          </cell>
        </row>
        <row r="23">
          <cell r="B23" t="str">
            <v>医学影像技术</v>
          </cell>
          <cell r="C23">
            <v>732</v>
          </cell>
        </row>
        <row r="24">
          <cell r="B24" t="str">
            <v>医学营养学</v>
          </cell>
          <cell r="C24">
            <v>738</v>
          </cell>
        </row>
        <row r="25">
          <cell r="B25" t="str">
            <v>病案信息技术</v>
          </cell>
          <cell r="C25">
            <v>742</v>
          </cell>
        </row>
        <row r="26">
          <cell r="B26" t="str">
            <v>临床医学工程技术</v>
          </cell>
          <cell r="C26">
            <v>744</v>
          </cell>
        </row>
        <row r="27">
          <cell r="B27" t="str">
            <v>预防医学</v>
          </cell>
          <cell r="C27">
            <v>771</v>
          </cell>
        </row>
        <row r="28">
          <cell r="B28" t="str">
            <v>卫生检验技术</v>
          </cell>
          <cell r="C28">
            <v>783</v>
          </cell>
        </row>
        <row r="29">
          <cell r="B29" t="str">
            <v>卫生管理</v>
          </cell>
          <cell r="C29">
            <v>796</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8"/>
  <sheetViews>
    <sheetView tabSelected="1" workbookViewId="0">
      <selection activeCell="D1" sqref="A1:XFD1"/>
    </sheetView>
  </sheetViews>
  <sheetFormatPr defaultColWidth="9" defaultRowHeight="13.5"/>
  <cols>
    <col min="1" max="1" width="5" style="3" customWidth="1"/>
    <col min="2" max="2" width="13.125" style="3" customWidth="1"/>
    <col min="3" max="3" width="21.125" style="3" customWidth="1"/>
    <col min="4" max="4" width="8.75" style="3" customWidth="1"/>
    <col min="5" max="5" width="7.25" style="1" customWidth="1"/>
    <col min="6" max="6" width="5.375" style="3" customWidth="1"/>
    <col min="7" max="7" width="4.75" style="3" customWidth="1"/>
    <col min="8" max="8" width="6.625" style="3" customWidth="1"/>
    <col min="9" max="9" width="9.625" style="3" customWidth="1"/>
    <col min="10" max="10" width="39.375" style="3" customWidth="1"/>
    <col min="11" max="11" width="6.375" style="1" customWidth="1"/>
    <col min="12" max="12" width="15.125" style="1" customWidth="1"/>
    <col min="13" max="16384" width="9" style="3"/>
  </cols>
  <sheetData>
    <row r="1" spans="1:13" ht="14.25">
      <c r="A1" s="18" t="s">
        <v>0</v>
      </c>
      <c r="B1" s="18"/>
      <c r="C1" s="18"/>
      <c r="D1" s="4"/>
      <c r="E1" s="5"/>
      <c r="F1" s="5"/>
      <c r="G1" s="5"/>
      <c r="H1" s="4"/>
      <c r="I1" s="12"/>
      <c r="J1" s="4"/>
      <c r="K1" s="13"/>
    </row>
    <row r="2" spans="1:13" ht="24">
      <c r="A2" s="19" t="s">
        <v>1</v>
      </c>
      <c r="B2" s="19"/>
      <c r="C2" s="19"/>
      <c r="D2" s="19"/>
      <c r="E2" s="19"/>
      <c r="F2" s="19"/>
      <c r="G2" s="19"/>
      <c r="H2" s="19"/>
      <c r="I2" s="19"/>
      <c r="J2" s="19"/>
      <c r="K2" s="19"/>
    </row>
    <row r="3" spans="1:13" s="1" customFormat="1">
      <c r="A3" s="20" t="s">
        <v>2</v>
      </c>
      <c r="B3" s="20" t="s">
        <v>3</v>
      </c>
      <c r="C3" s="21" t="s">
        <v>4</v>
      </c>
      <c r="D3" s="20" t="s">
        <v>5</v>
      </c>
      <c r="E3" s="20"/>
      <c r="F3" s="20"/>
      <c r="G3" s="20" t="s">
        <v>6</v>
      </c>
      <c r="H3" s="20" t="s">
        <v>7</v>
      </c>
      <c r="I3" s="20"/>
      <c r="J3" s="20"/>
      <c r="K3" s="20" t="s">
        <v>8</v>
      </c>
      <c r="L3" s="20" t="s">
        <v>9</v>
      </c>
      <c r="M3" s="23" t="s">
        <v>10</v>
      </c>
    </row>
    <row r="4" spans="1:13" s="1" customFormat="1" ht="24">
      <c r="A4" s="20"/>
      <c r="B4" s="20"/>
      <c r="C4" s="22"/>
      <c r="D4" s="6" t="s">
        <v>11</v>
      </c>
      <c r="E4" s="6" t="s">
        <v>12</v>
      </c>
      <c r="F4" s="6" t="s">
        <v>13</v>
      </c>
      <c r="G4" s="20"/>
      <c r="H4" s="6" t="s">
        <v>14</v>
      </c>
      <c r="I4" s="6" t="s">
        <v>15</v>
      </c>
      <c r="J4" s="6" t="s">
        <v>16</v>
      </c>
      <c r="K4" s="20"/>
      <c r="L4" s="20"/>
      <c r="M4" s="24"/>
    </row>
    <row r="5" spans="1:13" s="2" customFormat="1" ht="24">
      <c r="A5" s="7">
        <v>1</v>
      </c>
      <c r="B5" s="8" t="s">
        <v>17</v>
      </c>
      <c r="C5" s="9" t="s">
        <v>18</v>
      </c>
      <c r="D5" s="8" t="s">
        <v>19</v>
      </c>
      <c r="E5" s="10">
        <v>10101</v>
      </c>
      <c r="F5" s="11" t="s">
        <v>20</v>
      </c>
      <c r="G5" s="11">
        <v>1</v>
      </c>
      <c r="H5" s="8" t="s">
        <v>21</v>
      </c>
      <c r="I5" s="14" t="s">
        <v>22</v>
      </c>
      <c r="J5" s="8" t="s">
        <v>23</v>
      </c>
      <c r="K5" s="15" t="s">
        <v>24</v>
      </c>
      <c r="L5" s="16" t="s">
        <v>25</v>
      </c>
      <c r="M5" s="17">
        <f>VLOOKUP(L5,[1]开考专业!$B$4:$C$29,2,FALSE)</f>
        <v>638</v>
      </c>
    </row>
    <row r="6" spans="1:13" s="2" customFormat="1" ht="24">
      <c r="A6" s="7">
        <v>2</v>
      </c>
      <c r="B6" s="8" t="s">
        <v>17</v>
      </c>
      <c r="C6" s="9" t="s">
        <v>18</v>
      </c>
      <c r="D6" s="8" t="s">
        <v>26</v>
      </c>
      <c r="E6" s="10">
        <v>10102</v>
      </c>
      <c r="F6" s="11" t="s">
        <v>20</v>
      </c>
      <c r="G6" s="11">
        <v>1</v>
      </c>
      <c r="H6" s="8" t="s">
        <v>21</v>
      </c>
      <c r="I6" s="14" t="s">
        <v>27</v>
      </c>
      <c r="J6" s="8" t="s">
        <v>28</v>
      </c>
      <c r="K6" s="15" t="s">
        <v>24</v>
      </c>
      <c r="L6" s="16" t="s">
        <v>29</v>
      </c>
      <c r="M6" s="17">
        <f>VLOOKUP(L6,[1]开考专业!$B$4:$C$29,2,FALSE)</f>
        <v>721</v>
      </c>
    </row>
    <row r="7" spans="1:13" s="2" customFormat="1" ht="36">
      <c r="A7" s="7">
        <v>3</v>
      </c>
      <c r="B7" s="8" t="s">
        <v>17</v>
      </c>
      <c r="C7" s="9" t="s">
        <v>30</v>
      </c>
      <c r="D7" s="8" t="s">
        <v>19</v>
      </c>
      <c r="E7" s="10">
        <v>10201</v>
      </c>
      <c r="F7" s="11" t="s">
        <v>31</v>
      </c>
      <c r="G7" s="11">
        <v>1</v>
      </c>
      <c r="H7" s="8" t="s">
        <v>21</v>
      </c>
      <c r="I7" s="14" t="s">
        <v>22</v>
      </c>
      <c r="J7" s="8" t="s">
        <v>32</v>
      </c>
      <c r="K7" s="15" t="s">
        <v>24</v>
      </c>
      <c r="L7" s="16" t="s">
        <v>25</v>
      </c>
      <c r="M7" s="17">
        <f>VLOOKUP(L7,[1]开考专业!$B$4:$C$29,2,FALSE)</f>
        <v>638</v>
      </c>
    </row>
    <row r="8" spans="1:13" s="2" customFormat="1" ht="24">
      <c r="A8" s="7">
        <v>4</v>
      </c>
      <c r="B8" s="8" t="s">
        <v>17</v>
      </c>
      <c r="C8" s="9" t="s">
        <v>30</v>
      </c>
      <c r="D8" s="8" t="s">
        <v>19</v>
      </c>
      <c r="E8" s="10">
        <v>10202</v>
      </c>
      <c r="F8" s="11" t="s">
        <v>31</v>
      </c>
      <c r="G8" s="11">
        <v>1</v>
      </c>
      <c r="H8" s="8" t="s">
        <v>21</v>
      </c>
      <c r="I8" s="14" t="s">
        <v>22</v>
      </c>
      <c r="J8" s="8" t="s">
        <v>33</v>
      </c>
      <c r="K8" s="15" t="s">
        <v>24</v>
      </c>
      <c r="L8" s="16" t="s">
        <v>25</v>
      </c>
      <c r="M8" s="17">
        <f>VLOOKUP(L8,[1]开考专业!$B$4:$C$29,2,FALSE)</f>
        <v>638</v>
      </c>
    </row>
    <row r="9" spans="1:13" s="2" customFormat="1" ht="24">
      <c r="A9" s="7">
        <v>5</v>
      </c>
      <c r="B9" s="8" t="s">
        <v>17</v>
      </c>
      <c r="C9" s="9" t="s">
        <v>30</v>
      </c>
      <c r="D9" s="8" t="s">
        <v>34</v>
      </c>
      <c r="E9" s="10">
        <v>10203</v>
      </c>
      <c r="F9" s="11" t="s">
        <v>31</v>
      </c>
      <c r="G9" s="11">
        <v>1</v>
      </c>
      <c r="H9" s="8" t="s">
        <v>21</v>
      </c>
      <c r="I9" s="14" t="s">
        <v>27</v>
      </c>
      <c r="J9" s="8" t="s">
        <v>35</v>
      </c>
      <c r="K9" s="15" t="s">
        <v>24</v>
      </c>
      <c r="L9" s="16" t="s">
        <v>29</v>
      </c>
      <c r="M9" s="17">
        <f>VLOOKUP(L9,[1]开考专业!$B$4:$C$29,2,FALSE)</f>
        <v>721</v>
      </c>
    </row>
    <row r="10" spans="1:13" s="2" customFormat="1" ht="24">
      <c r="A10" s="7">
        <v>6</v>
      </c>
      <c r="B10" s="8" t="s">
        <v>17</v>
      </c>
      <c r="C10" s="9" t="s">
        <v>30</v>
      </c>
      <c r="D10" s="8" t="s">
        <v>36</v>
      </c>
      <c r="E10" s="10">
        <v>10204</v>
      </c>
      <c r="F10" s="11" t="s">
        <v>31</v>
      </c>
      <c r="G10" s="11">
        <v>2</v>
      </c>
      <c r="H10" s="8" t="s">
        <v>21</v>
      </c>
      <c r="I10" s="14" t="s">
        <v>27</v>
      </c>
      <c r="J10" s="8" t="s">
        <v>37</v>
      </c>
      <c r="K10" s="15" t="s">
        <v>24</v>
      </c>
      <c r="L10" s="16" t="s">
        <v>29</v>
      </c>
      <c r="M10" s="17">
        <f>VLOOKUP(L10,[1]开考专业!$B$4:$C$29,2,FALSE)</f>
        <v>721</v>
      </c>
    </row>
    <row r="11" spans="1:13" s="2" customFormat="1" ht="24">
      <c r="A11" s="7">
        <v>7</v>
      </c>
      <c r="B11" s="8" t="s">
        <v>17</v>
      </c>
      <c r="C11" s="9" t="s">
        <v>38</v>
      </c>
      <c r="D11" s="8" t="s">
        <v>39</v>
      </c>
      <c r="E11" s="10">
        <v>10301</v>
      </c>
      <c r="F11" s="11" t="s">
        <v>20</v>
      </c>
      <c r="G11" s="11">
        <v>1</v>
      </c>
      <c r="H11" s="8" t="s">
        <v>21</v>
      </c>
      <c r="I11" s="14" t="s">
        <v>40</v>
      </c>
      <c r="J11" s="8" t="s">
        <v>41</v>
      </c>
      <c r="K11" s="15" t="s">
        <v>24</v>
      </c>
      <c r="L11" s="16" t="s">
        <v>40</v>
      </c>
      <c r="M11" s="17">
        <f>VLOOKUP(L11,[1]开考专业!$B$4:$C$29,2,FALSE)</f>
        <v>771</v>
      </c>
    </row>
    <row r="12" spans="1:13" s="2" customFormat="1" ht="48">
      <c r="A12" s="7">
        <v>8</v>
      </c>
      <c r="B12" s="8" t="s">
        <v>17</v>
      </c>
      <c r="C12" s="9" t="s">
        <v>38</v>
      </c>
      <c r="D12" s="8" t="s">
        <v>42</v>
      </c>
      <c r="E12" s="10">
        <v>10302</v>
      </c>
      <c r="F12" s="11" t="s">
        <v>20</v>
      </c>
      <c r="G12" s="11">
        <v>1</v>
      </c>
      <c r="H12" s="8" t="s">
        <v>21</v>
      </c>
      <c r="I12" s="14" t="s">
        <v>43</v>
      </c>
      <c r="J12" s="8" t="s">
        <v>44</v>
      </c>
      <c r="K12" s="15" t="s">
        <v>24</v>
      </c>
      <c r="L12" s="16" t="s">
        <v>45</v>
      </c>
      <c r="M12" s="17">
        <f>VLOOKUP(L12,[1]开考专业!$B$4:$C$29,2,FALSE)</f>
        <v>640</v>
      </c>
    </row>
    <row r="13" spans="1:13" s="2" customFormat="1" ht="48">
      <c r="A13" s="7">
        <v>9</v>
      </c>
      <c r="B13" s="8" t="s">
        <v>17</v>
      </c>
      <c r="C13" s="9" t="s">
        <v>38</v>
      </c>
      <c r="D13" s="8" t="s">
        <v>39</v>
      </c>
      <c r="E13" s="10">
        <v>10303</v>
      </c>
      <c r="F13" s="11" t="s">
        <v>20</v>
      </c>
      <c r="G13" s="11">
        <v>1</v>
      </c>
      <c r="H13" s="8" t="s">
        <v>46</v>
      </c>
      <c r="I13" s="14" t="s">
        <v>47</v>
      </c>
      <c r="J13" s="8" t="s">
        <v>48</v>
      </c>
      <c r="K13" s="15" t="s">
        <v>24</v>
      </c>
      <c r="L13" s="16" t="s">
        <v>40</v>
      </c>
      <c r="M13" s="17">
        <f>VLOOKUP(L13,[1]开考专业!$B$4:$C$29,2,FALSE)</f>
        <v>771</v>
      </c>
    </row>
    <row r="14" spans="1:13" s="2" customFormat="1" ht="48">
      <c r="A14" s="7">
        <v>10</v>
      </c>
      <c r="B14" s="8" t="s">
        <v>17</v>
      </c>
      <c r="C14" s="9" t="s">
        <v>38</v>
      </c>
      <c r="D14" s="8" t="s">
        <v>49</v>
      </c>
      <c r="E14" s="10">
        <v>10304</v>
      </c>
      <c r="F14" s="11" t="s">
        <v>20</v>
      </c>
      <c r="G14" s="11">
        <v>1</v>
      </c>
      <c r="H14" s="8" t="s">
        <v>21</v>
      </c>
      <c r="I14" s="14" t="s">
        <v>40</v>
      </c>
      <c r="J14" s="8" t="s">
        <v>50</v>
      </c>
      <c r="K14" s="15" t="s">
        <v>24</v>
      </c>
      <c r="L14" s="16" t="s">
        <v>40</v>
      </c>
      <c r="M14" s="17">
        <f>VLOOKUP(L14,[1]开考专业!$B$4:$C$29,2,FALSE)</f>
        <v>771</v>
      </c>
    </row>
    <row r="15" spans="1:13" s="2" customFormat="1" ht="24">
      <c r="A15" s="7">
        <v>11</v>
      </c>
      <c r="B15" s="8" t="s">
        <v>17</v>
      </c>
      <c r="C15" s="9" t="s">
        <v>51</v>
      </c>
      <c r="D15" s="8" t="s">
        <v>36</v>
      </c>
      <c r="E15" s="10">
        <v>10401</v>
      </c>
      <c r="F15" s="11" t="s">
        <v>20</v>
      </c>
      <c r="G15" s="11">
        <v>1</v>
      </c>
      <c r="H15" s="8" t="s">
        <v>52</v>
      </c>
      <c r="I15" s="14" t="s">
        <v>27</v>
      </c>
      <c r="J15" s="8" t="s">
        <v>53</v>
      </c>
      <c r="K15" s="15" t="s">
        <v>24</v>
      </c>
      <c r="L15" s="16" t="s">
        <v>54</v>
      </c>
      <c r="M15" s="17">
        <f>VLOOKUP(L15,[1]开考专业!$B$4:$C$29,2,FALSE)</f>
        <v>722</v>
      </c>
    </row>
    <row r="16" spans="1:13" s="2" customFormat="1" ht="24">
      <c r="A16" s="7">
        <v>12</v>
      </c>
      <c r="B16" s="8" t="s">
        <v>17</v>
      </c>
      <c r="C16" s="9" t="s">
        <v>51</v>
      </c>
      <c r="D16" s="8" t="s">
        <v>55</v>
      </c>
      <c r="E16" s="10">
        <v>10402</v>
      </c>
      <c r="F16" s="11" t="s">
        <v>20</v>
      </c>
      <c r="G16" s="11">
        <v>1</v>
      </c>
      <c r="H16" s="8" t="s">
        <v>21</v>
      </c>
      <c r="I16" s="14" t="s">
        <v>56</v>
      </c>
      <c r="J16" s="8" t="s">
        <v>57</v>
      </c>
      <c r="K16" s="15" t="s">
        <v>24</v>
      </c>
      <c r="L16" s="16" t="s">
        <v>40</v>
      </c>
      <c r="M16" s="17">
        <f>VLOOKUP(L16,[1]开考专业!$B$4:$C$29,2,FALSE)</f>
        <v>771</v>
      </c>
    </row>
    <row r="17" spans="1:13" s="2" customFormat="1" ht="36">
      <c r="A17" s="7">
        <v>13</v>
      </c>
      <c r="B17" s="8" t="s">
        <v>17</v>
      </c>
      <c r="C17" s="9" t="s">
        <v>58</v>
      </c>
      <c r="D17" s="8" t="s">
        <v>59</v>
      </c>
      <c r="E17" s="10">
        <v>10501</v>
      </c>
      <c r="F17" s="11" t="s">
        <v>20</v>
      </c>
      <c r="G17" s="11">
        <v>1</v>
      </c>
      <c r="H17" s="8" t="s">
        <v>21</v>
      </c>
      <c r="I17" s="14" t="s">
        <v>60</v>
      </c>
      <c r="J17" s="8" t="s">
        <v>61</v>
      </c>
      <c r="K17" s="15" t="s">
        <v>24</v>
      </c>
      <c r="L17" s="16" t="s">
        <v>60</v>
      </c>
      <c r="M17" s="17">
        <f>VLOOKUP(L17,[1]开考专业!$B$4:$C$29,2,FALSE)</f>
        <v>711</v>
      </c>
    </row>
    <row r="18" spans="1:13" s="2" customFormat="1" ht="36">
      <c r="A18" s="7">
        <v>14</v>
      </c>
      <c r="B18" s="8" t="s">
        <v>17</v>
      </c>
      <c r="C18" s="9" t="s">
        <v>62</v>
      </c>
      <c r="D18" s="8" t="s">
        <v>42</v>
      </c>
      <c r="E18" s="10">
        <v>10601</v>
      </c>
      <c r="F18" s="11" t="s">
        <v>20</v>
      </c>
      <c r="G18" s="11">
        <v>1</v>
      </c>
      <c r="H18" s="8" t="s">
        <v>21</v>
      </c>
      <c r="I18" s="14" t="s">
        <v>63</v>
      </c>
      <c r="J18" s="8" t="s">
        <v>64</v>
      </c>
      <c r="K18" s="15" t="s">
        <v>24</v>
      </c>
      <c r="L18" s="16" t="s">
        <v>45</v>
      </c>
      <c r="M18" s="17">
        <f>VLOOKUP(L18,[1]开考专业!$B$4:$C$29,2,FALSE)</f>
        <v>640</v>
      </c>
    </row>
    <row r="19" spans="1:13" s="2" customFormat="1" ht="24">
      <c r="A19" s="7">
        <v>15</v>
      </c>
      <c r="B19" s="8" t="s">
        <v>17</v>
      </c>
      <c r="C19" s="9" t="s">
        <v>65</v>
      </c>
      <c r="D19" s="8" t="s">
        <v>55</v>
      </c>
      <c r="E19" s="10">
        <v>10701</v>
      </c>
      <c r="F19" s="11" t="s">
        <v>20</v>
      </c>
      <c r="G19" s="11">
        <v>1</v>
      </c>
      <c r="H19" s="8" t="s">
        <v>21</v>
      </c>
      <c r="I19" s="14" t="s">
        <v>56</v>
      </c>
      <c r="J19" s="8" t="s">
        <v>66</v>
      </c>
      <c r="K19" s="15" t="s">
        <v>24</v>
      </c>
      <c r="L19" s="16" t="s">
        <v>40</v>
      </c>
      <c r="M19" s="17">
        <f>VLOOKUP(L19,[1]开考专业!$B$4:$C$29,2,FALSE)</f>
        <v>771</v>
      </c>
    </row>
    <row r="20" spans="1:13" s="2" customFormat="1" ht="24">
      <c r="A20" s="7">
        <v>16</v>
      </c>
      <c r="B20" s="8" t="s">
        <v>67</v>
      </c>
      <c r="C20" s="9" t="s">
        <v>68</v>
      </c>
      <c r="D20" s="8" t="s">
        <v>36</v>
      </c>
      <c r="E20" s="10">
        <v>10801</v>
      </c>
      <c r="F20" s="11" t="s">
        <v>20</v>
      </c>
      <c r="G20" s="11">
        <v>1</v>
      </c>
      <c r="H20" s="8" t="s">
        <v>21</v>
      </c>
      <c r="I20" s="14" t="s">
        <v>27</v>
      </c>
      <c r="J20" s="8" t="s">
        <v>69</v>
      </c>
      <c r="K20" s="15" t="s">
        <v>24</v>
      </c>
      <c r="L20" s="16" t="s">
        <v>29</v>
      </c>
      <c r="M20" s="17">
        <f>VLOOKUP(L20,[1]开考专业!$B$4:$C$29,2,FALSE)</f>
        <v>721</v>
      </c>
    </row>
    <row r="21" spans="1:13" s="2" customFormat="1" ht="36">
      <c r="A21" s="7">
        <v>17</v>
      </c>
      <c r="B21" s="8" t="s">
        <v>17</v>
      </c>
      <c r="C21" s="9" t="s">
        <v>70</v>
      </c>
      <c r="D21" s="8" t="s">
        <v>59</v>
      </c>
      <c r="E21" s="10">
        <v>10901</v>
      </c>
      <c r="F21" s="11" t="s">
        <v>20</v>
      </c>
      <c r="G21" s="11">
        <v>1</v>
      </c>
      <c r="H21" s="8" t="s">
        <v>52</v>
      </c>
      <c r="I21" s="14" t="s">
        <v>60</v>
      </c>
      <c r="J21" s="8" t="s">
        <v>71</v>
      </c>
      <c r="K21" s="15" t="s">
        <v>24</v>
      </c>
      <c r="L21" s="16" t="s">
        <v>60</v>
      </c>
      <c r="M21" s="17">
        <f>VLOOKUP(L21,[1]开考专业!$B$4:$C$29,2,FALSE)</f>
        <v>711</v>
      </c>
    </row>
    <row r="22" spans="1:13" s="2" customFormat="1" ht="48">
      <c r="A22" s="7">
        <v>18</v>
      </c>
      <c r="B22" s="8" t="s">
        <v>17</v>
      </c>
      <c r="C22" s="9" t="s">
        <v>70</v>
      </c>
      <c r="D22" s="8" t="s">
        <v>72</v>
      </c>
      <c r="E22" s="10">
        <v>10902</v>
      </c>
      <c r="F22" s="11" t="s">
        <v>20</v>
      </c>
      <c r="G22" s="11">
        <v>1</v>
      </c>
      <c r="H22" s="8" t="s">
        <v>21</v>
      </c>
      <c r="I22" s="14" t="s">
        <v>73</v>
      </c>
      <c r="J22" s="8" t="s">
        <v>74</v>
      </c>
      <c r="K22" s="15" t="s">
        <v>24</v>
      </c>
      <c r="L22" s="16" t="s">
        <v>75</v>
      </c>
      <c r="M22" s="17">
        <f>VLOOKUP(L22,[1]开考专业!$B$4:$C$29,2,FALSE)</f>
        <v>671</v>
      </c>
    </row>
    <row r="23" spans="1:13" s="2" customFormat="1" ht="24">
      <c r="A23" s="7">
        <v>19</v>
      </c>
      <c r="B23" s="8" t="s">
        <v>17</v>
      </c>
      <c r="C23" s="9" t="s">
        <v>76</v>
      </c>
      <c r="D23" s="8" t="s">
        <v>36</v>
      </c>
      <c r="E23" s="10">
        <v>11001</v>
      </c>
      <c r="F23" s="11" t="s">
        <v>20</v>
      </c>
      <c r="G23" s="11">
        <v>1</v>
      </c>
      <c r="H23" s="8" t="s">
        <v>52</v>
      </c>
      <c r="I23" s="14" t="s">
        <v>27</v>
      </c>
      <c r="J23" s="8" t="s">
        <v>77</v>
      </c>
      <c r="K23" s="15" t="s">
        <v>24</v>
      </c>
      <c r="L23" s="16" t="s">
        <v>54</v>
      </c>
      <c r="M23" s="17">
        <f>VLOOKUP(L23,[1]开考专业!$B$4:$C$29,2,FALSE)</f>
        <v>722</v>
      </c>
    </row>
    <row r="24" spans="1:13" s="2" customFormat="1" ht="24">
      <c r="A24" s="7">
        <v>20</v>
      </c>
      <c r="B24" s="8" t="s">
        <v>17</v>
      </c>
      <c r="C24" s="9" t="s">
        <v>78</v>
      </c>
      <c r="D24" s="8" t="s">
        <v>36</v>
      </c>
      <c r="E24" s="10">
        <v>11101</v>
      </c>
      <c r="F24" s="11" t="s">
        <v>20</v>
      </c>
      <c r="G24" s="11">
        <v>1</v>
      </c>
      <c r="H24" s="8" t="s">
        <v>21</v>
      </c>
      <c r="I24" s="14" t="s">
        <v>27</v>
      </c>
      <c r="J24" s="8" t="s">
        <v>79</v>
      </c>
      <c r="K24" s="15" t="s">
        <v>24</v>
      </c>
      <c r="L24" s="16" t="s">
        <v>29</v>
      </c>
      <c r="M24" s="17">
        <f>VLOOKUP(L24,[1]开考专业!$B$4:$C$29,2,FALSE)</f>
        <v>721</v>
      </c>
    </row>
    <row r="25" spans="1:13" s="2" customFormat="1" ht="24">
      <c r="A25" s="7">
        <v>21</v>
      </c>
      <c r="B25" s="8" t="s">
        <v>17</v>
      </c>
      <c r="C25" s="9" t="s">
        <v>80</v>
      </c>
      <c r="D25" s="8" t="s">
        <v>55</v>
      </c>
      <c r="E25" s="10">
        <v>11201</v>
      </c>
      <c r="F25" s="11" t="s">
        <v>20</v>
      </c>
      <c r="G25" s="11">
        <v>1</v>
      </c>
      <c r="H25" s="8" t="s">
        <v>21</v>
      </c>
      <c r="I25" s="14" t="s">
        <v>56</v>
      </c>
      <c r="J25" s="8" t="s">
        <v>81</v>
      </c>
      <c r="K25" s="15" t="s">
        <v>24</v>
      </c>
      <c r="L25" s="16" t="s">
        <v>40</v>
      </c>
      <c r="M25" s="17">
        <f>VLOOKUP(L25,[1]开考专业!$B$4:$C$29,2,FALSE)</f>
        <v>771</v>
      </c>
    </row>
    <row r="26" spans="1:13" s="2" customFormat="1" ht="36">
      <c r="A26" s="7">
        <v>22</v>
      </c>
      <c r="B26" s="8" t="s">
        <v>17</v>
      </c>
      <c r="C26" s="9" t="s">
        <v>82</v>
      </c>
      <c r="D26" s="8" t="s">
        <v>42</v>
      </c>
      <c r="E26" s="10">
        <v>11301</v>
      </c>
      <c r="F26" s="11" t="s">
        <v>20</v>
      </c>
      <c r="G26" s="11">
        <v>1</v>
      </c>
      <c r="H26" s="8" t="s">
        <v>21</v>
      </c>
      <c r="I26" s="14" t="s">
        <v>63</v>
      </c>
      <c r="J26" s="8" t="s">
        <v>83</v>
      </c>
      <c r="K26" s="15" t="s">
        <v>24</v>
      </c>
      <c r="L26" s="16" t="s">
        <v>45</v>
      </c>
      <c r="M26" s="17">
        <f>VLOOKUP(L26,[1]开考专业!$B$4:$C$29,2,FALSE)</f>
        <v>640</v>
      </c>
    </row>
    <row r="27" spans="1:13" s="2" customFormat="1" ht="36">
      <c r="A27" s="7">
        <v>23</v>
      </c>
      <c r="B27" s="8" t="s">
        <v>17</v>
      </c>
      <c r="C27" s="9" t="s">
        <v>82</v>
      </c>
      <c r="D27" s="8" t="s">
        <v>59</v>
      </c>
      <c r="E27" s="10">
        <v>11302</v>
      </c>
      <c r="F27" s="11" t="s">
        <v>20</v>
      </c>
      <c r="G27" s="11">
        <v>1</v>
      </c>
      <c r="H27" s="8" t="s">
        <v>21</v>
      </c>
      <c r="I27" s="14" t="s">
        <v>60</v>
      </c>
      <c r="J27" s="8" t="s">
        <v>84</v>
      </c>
      <c r="K27" s="15" t="s">
        <v>24</v>
      </c>
      <c r="L27" s="16" t="s">
        <v>60</v>
      </c>
      <c r="M27" s="17">
        <f>VLOOKUP(L27,[1]开考专业!$B$4:$C$29,2,FALSE)</f>
        <v>711</v>
      </c>
    </row>
    <row r="28" spans="1:13">
      <c r="G28" s="3">
        <f>SUM(G5:G27)</f>
        <v>24</v>
      </c>
    </row>
  </sheetData>
  <mergeCells count="11">
    <mergeCell ref="A1:C1"/>
    <mergeCell ref="A2:K2"/>
    <mergeCell ref="D3:F3"/>
    <mergeCell ref="H3:J3"/>
    <mergeCell ref="A3:A4"/>
    <mergeCell ref="B3:B4"/>
    <mergeCell ref="C3:C4"/>
    <mergeCell ref="G3:G4"/>
    <mergeCell ref="K3:K4"/>
    <mergeCell ref="L3:L4"/>
    <mergeCell ref="M3:M4"/>
  </mergeCells>
  <phoneticPr fontId="11" type="noConversion"/>
  <pageMargins left="0.15748031496063" right="0.15748031496063" top="0.74803149606299202" bottom="0.74803149606299202" header="0.31496062992126" footer="0.31496062992126"/>
  <pageSetup paperSize="9" orientation="landscape" horizontalDpi="2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1" type="noConversion"/>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1" type="noConversion"/>
  <pageMargins left="0.7" right="0.7" top="0.75" bottom="0.75" header="0.3" footer="0.3"/>
  <pageSetup paperSize="9" orientation="portrait"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2019-04-15T01:03:02Z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2052-11.1.0.8567</vt:lpwstr>
  </property>
</Properties>
</file>